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1 Filing\Videos\Smoketrails Videos\Brisket Holding Masterclass\"/>
    </mc:Choice>
  </mc:AlternateContent>
  <xr:revisionPtr revIDLastSave="0" documentId="8_{691A7158-8B5C-4118-86C7-370733AAAAE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risket Calculator" sheetId="3" r:id="rId1"/>
    <sheet name="Confirmed Methods Time + Temp" sheetId="1" r:id="rId2"/>
    <sheet name="Tenderness Model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" i="3" l="1"/>
  <c r="D18" i="3"/>
  <c r="D19" i="3"/>
  <c r="D20" i="3"/>
  <c r="D21" i="3"/>
  <c r="D22" i="3"/>
  <c r="D23" i="3"/>
  <c r="D24" i="3"/>
  <c r="D25" i="3"/>
  <c r="D26" i="3"/>
  <c r="D27" i="3"/>
  <c r="D15" i="3"/>
  <c r="D14" i="3"/>
  <c r="D13" i="3"/>
  <c r="D12" i="3"/>
  <c r="D11" i="3"/>
  <c r="D10" i="3"/>
  <c r="D9" i="3"/>
  <c r="D8" i="3"/>
  <c r="D7" i="3"/>
  <c r="D6" i="3"/>
  <c r="B31" i="3" l="1"/>
  <c r="B33" i="3" s="1"/>
  <c r="B32" i="3" l="1"/>
</calcChain>
</file>

<file path=xl/sharedStrings.xml><?xml version="1.0" encoding="utf-8"?>
<sst xmlns="http://schemas.openxmlformats.org/spreadsheetml/2006/main" count="77" uniqueCount="57">
  <si>
    <t>Hour on Smoker (+/- 2 Hrs)</t>
  </si>
  <si>
    <t>Pull Temp (F)</t>
  </si>
  <si>
    <t>Pull Texture</t>
  </si>
  <si>
    <t>Rest Before Hold?</t>
  </si>
  <si>
    <t>Hold Temp (F)</t>
  </si>
  <si>
    <t>Hold Time (Hours)</t>
  </si>
  <si>
    <t>Tight</t>
  </si>
  <si>
    <t>No</t>
  </si>
  <si>
    <t>Probe Tender</t>
  </si>
  <si>
    <t>Yes</t>
  </si>
  <si>
    <t>135 to 140</t>
  </si>
  <si>
    <t>2 to 24</t>
  </si>
  <si>
    <t>Brisket Tenderness Model</t>
  </si>
  <si>
    <t>Temp F</t>
  </si>
  <si>
    <t>% Done Per Hour</t>
  </si>
  <si>
    <t>Hrs Smoker</t>
  </si>
  <si>
    <t>Hold Time (Hrs)</t>
  </si>
  <si>
    <t>Internal Temp Zone (°F)</t>
  </si>
  <si>
    <t>% Done Added</t>
  </si>
  <si>
    <t>Notes</t>
  </si>
  <si>
    <t>Very slow collagen rendering</t>
  </si>
  <si>
    <t>Common hot-hold temperature</t>
  </si>
  <si>
    <t>Slow but useful rendering</t>
  </si>
  <si>
    <t>Meaningful rendering zone</t>
  </si>
  <si>
    <t>Rendering speeds up</t>
  </si>
  <si>
    <t>Fast finishing zone</t>
  </si>
  <si>
    <t>Common undercook + hold pull target</t>
  </si>
  <si>
    <t>Very fast finishing zone</t>
  </si>
  <si>
    <t>Probe-tender zone, easy to overshoot</t>
  </si>
  <si>
    <t>Overcooking risk if held long</t>
  </si>
  <si>
    <t>Example: 195°F pull + 150°F hold</t>
  </si>
  <si>
    <t>Use this for</t>
  </si>
  <si>
    <t>estimating cook + hold tenderness</t>
  </si>
  <si>
    <t>Total Percent Done</t>
  </si>
  <si>
    <t>Step 1</t>
  </si>
  <si>
    <t>Remaining to 100%</t>
  </si>
  <si>
    <t>Step 2</t>
  </si>
  <si>
    <t>Step 3</t>
  </si>
  <si>
    <t>Texture Prediction</t>
  </si>
  <si>
    <t>Target Range</t>
  </si>
  <si>
    <t>95% to 110%</t>
  </si>
  <si>
    <t>Reminder</t>
  </si>
  <si>
    <t>The hold is part of the cook</t>
  </si>
  <si>
    <t>80–90% = tight, ~100% = ideal, 110–120% = very soft</t>
  </si>
  <si>
    <t>Food safety</t>
  </si>
  <si>
    <t>Cooking</t>
  </si>
  <si>
    <t>Holding</t>
  </si>
  <si>
    <t>Note: Standard temp decline from 195 internal -&gt; straight into holding oven at 150 is 1 hr at 190, 1 hr at 180, 1 hr at 170, 1 hr at 160. Then remaining hours stabilize at 150</t>
  </si>
  <si>
    <t>Note: Standard temp decline from 205+ to 140 on the counter (counter rest) is 2 hours. So enter 1 hr at 170 and 1 hr at 150 for a rough approximation if resting down on counter</t>
  </si>
  <si>
    <t>Hours at This Temp (Change to your own numbers)</t>
  </si>
  <si>
    <t>Enter hours in the cook-zone table</t>
  </si>
  <si>
    <t>Enter hours in the hold zone</t>
  </si>
  <si>
    <t>Adjust hold temp/time until close to 100 % Done</t>
  </si>
  <si>
    <t>Use proper hot-hold practices, do not let internal temp drop below 135f</t>
  </si>
  <si>
    <t>Enter the number of hours your brisket spent in each internal temperature zone during the cook and hold. The calculator multiplies hours by the rendering-rate model and totals the Percent Done.</t>
  </si>
  <si>
    <t>Note: These methods were confirmed with actual experiments.</t>
  </si>
  <si>
    <t>Brisket  "Cook &amp; Hold" Tenderness Calculator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</si>
</sst>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Aptos Narrow"/>
    </font>
    <font>
      <b/>
      <sz val="11"/>
      <color theme="1"/>
      <name val="Aptos Narrow"/>
    </font>
    <font>
      <b/>
      <sz val="18"/>
      <color theme="1"/>
      <name val="Aptos Narrow"/>
    </font>
    <font>
      <b/>
      <sz val="18"/>
      <color rgb="FF1F2937"/>
      <name val="Arial"/>
    </font>
    <font>
      <sz val="10"/>
      <color rgb="FF4B5563"/>
      <name val="Arial"/>
    </font>
    <font>
      <b/>
      <sz val="10"/>
      <color rgb="FF1F2937"/>
      <name val="Arial"/>
    </font>
    <font>
      <sz val="10"/>
      <color theme="1"/>
      <name val="Arial"/>
    </font>
    <font>
      <b/>
      <sz val="10"/>
      <color theme="1"/>
      <name val="Arial"/>
    </font>
  </fonts>
  <fills count="7">
    <fill>
      <patternFill patternType="none"/>
    </fill>
    <fill>
      <patternFill patternType="gray125"/>
    </fill>
    <fill>
      <patternFill patternType="solid">
        <fgColor theme="0"/>
      </patternFill>
    </fill>
    <fill>
      <patternFill patternType="solid">
        <fgColor rgb="FFF8FAFC"/>
      </patternFill>
    </fill>
    <fill>
      <patternFill patternType="solid">
        <fgColor rgb="FFE6F0EA"/>
      </patternFill>
    </fill>
    <fill>
      <patternFill patternType="solid">
        <fgColor rgb="FFFFF7CC"/>
      </patternFill>
    </fill>
    <fill>
      <patternFill patternType="solid">
        <fgColor rgb="FFEFF6FF"/>
      </patternFill>
    </fill>
  </fills>
  <borders count="4">
    <border>
      <left/>
      <right/>
      <top/>
      <bottom/>
      <diagonal/>
    </border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5">
    <xf numFmtId="0" fontId="0" fillId="0" borderId="0" xfId="0"/>
    <xf numFmtId="16" fontId="0" fillId="0" borderId="0" xfId="0" applyNumberFormat="1"/>
    <xf numFmtId="2" fontId="0" fillId="0" borderId="0" xfId="0" applyNumberFormat="1"/>
    <xf numFmtId="1" fontId="0" fillId="0" borderId="0" xfId="0" applyNumberFormat="1"/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 wrapText="1"/>
    </xf>
    <xf numFmtId="0" fontId="0" fillId="2" borderId="0" xfId="0" applyFill="1"/>
    <xf numFmtId="16" fontId="0" fillId="2" borderId="0" xfId="0" applyNumberFormat="1" applyFill="1"/>
    <xf numFmtId="0" fontId="6" fillId="0" borderId="0" xfId="0" applyFont="1" applyAlignment="1">
      <alignment vertical="center"/>
    </xf>
    <xf numFmtId="0" fontId="5" fillId="4" borderId="2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vertical="center"/>
    </xf>
    <xf numFmtId="0" fontId="6" fillId="0" borderId="2" xfId="0" applyFont="1" applyBorder="1" applyAlignment="1">
      <alignment horizontal="center" vertical="center"/>
    </xf>
    <xf numFmtId="164" fontId="6" fillId="0" borderId="2" xfId="0" applyNumberFormat="1" applyFont="1" applyBorder="1" applyAlignment="1">
      <alignment horizontal="center" vertical="center"/>
    </xf>
    <xf numFmtId="164" fontId="6" fillId="5" borderId="2" xfId="0" applyNumberFormat="1" applyFont="1" applyFill="1" applyBorder="1" applyAlignment="1">
      <alignment horizontal="center" vertical="center"/>
    </xf>
    <xf numFmtId="0" fontId="6" fillId="0" borderId="2" xfId="0" applyFont="1" applyBorder="1" applyAlignment="1">
      <alignment vertical="center"/>
    </xf>
    <xf numFmtId="164" fontId="5" fillId="5" borderId="2" xfId="0" applyNumberFormat="1" applyFont="1" applyFill="1" applyBorder="1" applyAlignment="1">
      <alignment horizontal="center" vertical="center"/>
    </xf>
    <xf numFmtId="164" fontId="7" fillId="6" borderId="2" xfId="0" applyNumberFormat="1" applyFont="1" applyFill="1" applyBorder="1" applyAlignment="1">
      <alignment horizontal="center" vertical="center"/>
    </xf>
    <xf numFmtId="0" fontId="7" fillId="6" borderId="2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vertical="center"/>
    </xf>
    <xf numFmtId="0" fontId="6" fillId="0" borderId="2" xfId="0" applyFont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6" fillId="0" borderId="2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5" fillId="4" borderId="2" xfId="0" applyFont="1" applyFill="1" applyBorder="1" applyAlignment="1">
      <alignment horizontal="left" vertical="center"/>
    </xf>
    <xf numFmtId="0" fontId="6" fillId="0" borderId="2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  <xf numFmtId="0" fontId="3" fillId="3" borderId="0" xfId="0" applyFont="1" applyFill="1" applyAlignment="1">
      <alignment vertical="center"/>
    </xf>
    <xf numFmtId="0" fontId="4" fillId="0" borderId="0" xfId="0" applyFont="1" applyAlignment="1">
      <alignment vertical="center" wrapText="1"/>
    </xf>
    <xf numFmtId="0" fontId="5" fillId="4" borderId="2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6" fillId="5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lang="en-CA" sz="1400" b="0" i="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lt"/>
                <a:cs typeface="+mn-lt"/>
              </a:rPr>
              <a:t>Cumulative % Done Per Hour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'Tenderness Model'!$B$3</c:f>
              <c:strCache>
                <c:ptCount val="1"/>
                <c:pt idx="0">
                  <c:v>% Done Per Hour</c:v>
                </c:pt>
              </c:strCache>
            </c:strRef>
          </c:tx>
          <c:spPr>
            <a:ln w="19050">
              <a:solidFill>
                <a:schemeClr val="accent1"/>
              </a:solidFill>
            </a:ln>
          </c:spPr>
          <c:marker>
            <c:symbol val="circle"/>
            <c:size val="5"/>
          </c:marker>
          <c:xVal>
            <c:numRef>
              <c:f>'Tenderness Model'!$A$4:$A$13</c:f>
              <c:numCache>
                <c:formatCode>General</c:formatCode>
                <c:ptCount val="10"/>
                <c:pt idx="0">
                  <c:v>140</c:v>
                </c:pt>
                <c:pt idx="1">
                  <c:v>150</c:v>
                </c:pt>
                <c:pt idx="2">
                  <c:v>160</c:v>
                </c:pt>
                <c:pt idx="3">
                  <c:v>170</c:v>
                </c:pt>
                <c:pt idx="4">
                  <c:v>180</c:v>
                </c:pt>
                <c:pt idx="5">
                  <c:v>190</c:v>
                </c:pt>
                <c:pt idx="6">
                  <c:v>195</c:v>
                </c:pt>
                <c:pt idx="7">
                  <c:v>200</c:v>
                </c:pt>
                <c:pt idx="8">
                  <c:v>205</c:v>
                </c:pt>
                <c:pt idx="9">
                  <c:v>210</c:v>
                </c:pt>
              </c:numCache>
            </c:numRef>
          </c:xVal>
          <c:yVal>
            <c:numRef>
              <c:f>'Tenderness Model'!$B$4:$B$13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5</c:v>
                </c:pt>
                <c:pt idx="4">
                  <c:v>9</c:v>
                </c:pt>
                <c:pt idx="5">
                  <c:v>18</c:v>
                </c:pt>
                <c:pt idx="6">
                  <c:v>25</c:v>
                </c:pt>
                <c:pt idx="7">
                  <c:v>35</c:v>
                </c:pt>
                <c:pt idx="8">
                  <c:v>55</c:v>
                </c:pt>
                <c:pt idx="9">
                  <c:v>75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B1EA-4138-A2FD-DDD513899A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8650112"/>
        <c:axId val="48672768"/>
      </c:scatterChart>
      <c:valAx>
        <c:axId val="48672768"/>
        <c:scaling>
          <c:orientation val="minMax"/>
        </c:scaling>
        <c:delete val="0"/>
        <c:axPos val="l"/>
        <c:majorGridlines>
          <c:spPr>
            <a:ln w="9525"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74000">
                    <a:schemeClr val="accent1">
                      <a:lumMod val="45000"/>
                      <a:lumOff val="55000"/>
                    </a:schemeClr>
                  </a:gs>
                  <a:gs pos="83000">
                    <a:schemeClr val="accent1">
                      <a:lumMod val="45000"/>
                      <a:lumOff val="55000"/>
                    </a:schemeClr>
                  </a:gs>
                  <a:gs pos="100000">
                    <a:schemeClr val="accent1">
                      <a:lumMod val="30000"/>
                      <a:lumOff val="70000"/>
                    </a:schemeClr>
                  </a:gs>
                </a:gsLst>
                <a:lin ang="5400000"/>
              </a:gradFill>
            </a:ln>
          </c:spPr>
        </c:majorGridlines>
        <c:numFmt formatCode="General" sourceLinked="1"/>
        <c:majorTickMark val="none"/>
        <c:minorTickMark val="none"/>
        <c:tickLblPos val="nextTo"/>
        <c:spPr>
          <a:ln w="9525">
            <a:solidFill>
              <a:schemeClr val="tx1">
                <a:lumMod val="25000"/>
                <a:lumOff val="75000"/>
              </a:schemeClr>
            </a:solidFill>
          </a:ln>
        </c:spPr>
        <c:txPr>
          <a:bodyPr rot="-60000000" vert="horz" anchor="ctr" anchorCtr="1"/>
          <a:lstStyle/>
          <a:p>
            <a:pPr>
              <a:defRPr sz="900" b="0" i="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lt"/>
                <a:cs typeface="+mn-lt"/>
              </a:defRPr>
            </a:pPr>
            <a:endParaRPr lang="en-US"/>
          </a:p>
        </c:txPr>
        <c:crossAx val="48650112"/>
        <c:crosses val="autoZero"/>
        <c:crossBetween val="midCat"/>
      </c:valAx>
      <c:valAx>
        <c:axId val="48650112"/>
        <c:scaling>
          <c:orientation val="minMax"/>
        </c:scaling>
        <c:delete val="0"/>
        <c:axPos val="b"/>
        <c:majorGridlines>
          <c:spPr>
            <a:ln w="9525">
              <a:solidFill>
                <a:schemeClr val="tx1">
                  <a:lumMod val="15000"/>
                  <a:lumOff val="85000"/>
                </a:schemeClr>
              </a:solidFill>
            </a:ln>
          </c:spPr>
        </c:majorGridlines>
        <c:numFmt formatCode="General" sourceLinked="1"/>
        <c:majorTickMark val="none"/>
        <c:minorTickMark val="none"/>
        <c:tickLblPos val="nextTo"/>
        <c:spPr>
          <a:ln w="9525">
            <a:solidFill>
              <a:schemeClr val="tx1">
                <a:lumMod val="25000"/>
                <a:lumOff val="75000"/>
              </a:schemeClr>
            </a:solidFill>
          </a:ln>
        </c:spPr>
        <c:txPr>
          <a:bodyPr rot="-60000000" vert="horz" anchor="ctr" anchorCtr="1"/>
          <a:lstStyle/>
          <a:p>
            <a:pPr>
              <a:defRPr sz="900" b="0" i="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lt"/>
                <a:cs typeface="+mn-lt"/>
              </a:defRPr>
            </a:pPr>
            <a:endParaRPr lang="en-US"/>
          </a:p>
        </c:txPr>
        <c:crossAx val="48672768"/>
        <c:crosses val="autoZero"/>
        <c:crossBetween val="midCat"/>
      </c:valAx>
    </c:plotArea>
    <c:plotVisOnly val="1"/>
    <c:dispBlanksAs val="zero"/>
    <c:showDLblsOverMax val="1"/>
  </c:chart>
  <c:spPr>
    <a:solidFill>
      <a:schemeClr val="bg1"/>
    </a:solidFill>
    <a:ln w="9525">
      <a:solidFill>
        <a:schemeClr val="tx1">
          <a:lumMod val="15000"/>
          <a:lumOff val="85000"/>
        </a:schemeClr>
      </a:solidFill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217715</xdr:colOff>
      <xdr:row>0</xdr:row>
      <xdr:rowOff>77832</xdr:rowOff>
    </xdr:from>
    <xdr:to>
      <xdr:col>19</xdr:col>
      <xdr:colOff>457199</xdr:colOff>
      <xdr:row>34</xdr:row>
      <xdr:rowOff>87086</xdr:rowOff>
    </xdr:to>
    <xdr:graphicFrame macro="">
      <xdr:nvGraphicFramePr>
        <xdr:cNvPr id="2" name="Chart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5"/>
  <sheetViews>
    <sheetView showGridLines="0" tabSelected="1" workbookViewId="0">
      <selection activeCell="A2" sqref="A2:E2"/>
    </sheetView>
  </sheetViews>
  <sheetFormatPr defaultRowHeight="14.4" x14ac:dyDescent="0.3"/>
  <cols>
    <col min="1" max="1" width="27" customWidth="1"/>
    <col min="2" max="2" width="21" customWidth="1"/>
    <col min="3" max="3" width="48.77734375" customWidth="1"/>
    <col min="4" max="4" width="21" customWidth="1"/>
    <col min="5" max="5" width="44" customWidth="1"/>
  </cols>
  <sheetData>
    <row r="1" spans="1:5" ht="25.95" customHeight="1" x14ac:dyDescent="0.3">
      <c r="A1" s="29" t="s">
        <v>56</v>
      </c>
      <c r="B1" s="29"/>
      <c r="C1" s="29"/>
      <c r="D1" s="29"/>
      <c r="E1" s="29"/>
    </row>
    <row r="2" spans="1:5" ht="36" customHeight="1" x14ac:dyDescent="0.3">
      <c r="A2" s="30" t="s">
        <v>54</v>
      </c>
      <c r="B2" s="30"/>
      <c r="C2" s="30"/>
      <c r="D2" s="30"/>
      <c r="E2" s="30"/>
    </row>
    <row r="3" spans="1:5" x14ac:dyDescent="0.3">
      <c r="A3" s="10"/>
      <c r="B3" s="10"/>
      <c r="C3" s="10"/>
      <c r="D3" s="10"/>
      <c r="E3" s="10"/>
    </row>
    <row r="4" spans="1:5" ht="22.05" customHeight="1" x14ac:dyDescent="0.3">
      <c r="A4" s="11" t="s">
        <v>17</v>
      </c>
      <c r="B4" s="11" t="s">
        <v>14</v>
      </c>
      <c r="C4" s="11" t="s">
        <v>49</v>
      </c>
      <c r="D4" s="11" t="s">
        <v>18</v>
      </c>
      <c r="E4" s="12" t="s">
        <v>19</v>
      </c>
    </row>
    <row r="5" spans="1:5" ht="22.05" customHeight="1" x14ac:dyDescent="0.3">
      <c r="A5" s="20" t="s">
        <v>45</v>
      </c>
      <c r="B5" s="20"/>
      <c r="C5" s="20"/>
      <c r="D5" s="20"/>
      <c r="E5" s="21"/>
    </row>
    <row r="6" spans="1:5" ht="22.05" customHeight="1" x14ac:dyDescent="0.3">
      <c r="A6" s="13">
        <v>140</v>
      </c>
      <c r="B6" s="14">
        <v>1</v>
      </c>
      <c r="C6" s="15">
        <v>1</v>
      </c>
      <c r="D6" s="14">
        <f t="shared" ref="D6:D27" si="0">B6*C6</f>
        <v>1</v>
      </c>
      <c r="E6" s="24" t="s">
        <v>20</v>
      </c>
    </row>
    <row r="7" spans="1:5" ht="22.05" customHeight="1" x14ac:dyDescent="0.3">
      <c r="A7" s="13">
        <v>150</v>
      </c>
      <c r="B7" s="14">
        <v>2</v>
      </c>
      <c r="C7" s="15">
        <v>1</v>
      </c>
      <c r="D7" s="14">
        <f t="shared" si="0"/>
        <v>2</v>
      </c>
      <c r="E7" s="24" t="s">
        <v>21</v>
      </c>
    </row>
    <row r="8" spans="1:5" ht="22.05" customHeight="1" x14ac:dyDescent="0.3">
      <c r="A8" s="13">
        <v>160</v>
      </c>
      <c r="B8" s="14">
        <v>3</v>
      </c>
      <c r="C8" s="15">
        <v>1</v>
      </c>
      <c r="D8" s="14">
        <f t="shared" si="0"/>
        <v>3</v>
      </c>
      <c r="E8" s="24" t="s">
        <v>22</v>
      </c>
    </row>
    <row r="9" spans="1:5" ht="22.05" customHeight="1" x14ac:dyDescent="0.3">
      <c r="A9" s="13">
        <v>170</v>
      </c>
      <c r="B9" s="14">
        <v>5</v>
      </c>
      <c r="C9" s="15">
        <v>1</v>
      </c>
      <c r="D9" s="14">
        <f t="shared" si="0"/>
        <v>5</v>
      </c>
      <c r="E9" s="24" t="s">
        <v>23</v>
      </c>
    </row>
    <row r="10" spans="1:5" ht="22.05" customHeight="1" x14ac:dyDescent="0.3">
      <c r="A10" s="13">
        <v>180</v>
      </c>
      <c r="B10" s="14">
        <v>9</v>
      </c>
      <c r="C10" s="15">
        <v>1</v>
      </c>
      <c r="D10" s="14">
        <f t="shared" si="0"/>
        <v>9</v>
      </c>
      <c r="E10" s="24" t="s">
        <v>24</v>
      </c>
    </row>
    <row r="11" spans="1:5" ht="22.05" customHeight="1" x14ac:dyDescent="0.3">
      <c r="A11" s="13">
        <v>190</v>
      </c>
      <c r="B11" s="14">
        <v>18</v>
      </c>
      <c r="C11" s="15">
        <v>1</v>
      </c>
      <c r="D11" s="14">
        <f t="shared" si="0"/>
        <v>18</v>
      </c>
      <c r="E11" s="24" t="s">
        <v>25</v>
      </c>
    </row>
    <row r="12" spans="1:5" ht="22.05" customHeight="1" x14ac:dyDescent="0.3">
      <c r="A12" s="13">
        <v>195</v>
      </c>
      <c r="B12" s="14">
        <v>25</v>
      </c>
      <c r="C12" s="15">
        <v>0.5</v>
      </c>
      <c r="D12" s="14">
        <f t="shared" si="0"/>
        <v>12.5</v>
      </c>
      <c r="E12" s="24" t="s">
        <v>26</v>
      </c>
    </row>
    <row r="13" spans="1:5" ht="22.05" customHeight="1" x14ac:dyDescent="0.3">
      <c r="A13" s="13">
        <v>200</v>
      </c>
      <c r="B13" s="14">
        <v>35</v>
      </c>
      <c r="C13" s="15">
        <v>0</v>
      </c>
      <c r="D13" s="14">
        <f t="shared" si="0"/>
        <v>0</v>
      </c>
      <c r="E13" s="24" t="s">
        <v>27</v>
      </c>
    </row>
    <row r="14" spans="1:5" ht="22.05" customHeight="1" x14ac:dyDescent="0.3">
      <c r="A14" s="13">
        <v>205</v>
      </c>
      <c r="B14" s="14">
        <v>55</v>
      </c>
      <c r="C14" s="15">
        <v>0</v>
      </c>
      <c r="D14" s="14">
        <f t="shared" si="0"/>
        <v>0</v>
      </c>
      <c r="E14" s="24" t="s">
        <v>28</v>
      </c>
    </row>
    <row r="15" spans="1:5" ht="22.05" customHeight="1" x14ac:dyDescent="0.3">
      <c r="A15" s="13">
        <v>210</v>
      </c>
      <c r="B15" s="14">
        <v>75</v>
      </c>
      <c r="C15" s="15">
        <v>0</v>
      </c>
      <c r="D15" s="14">
        <f t="shared" si="0"/>
        <v>0</v>
      </c>
      <c r="E15" s="24" t="s">
        <v>29</v>
      </c>
    </row>
    <row r="16" spans="1:5" ht="22.05" customHeight="1" x14ac:dyDescent="0.3">
      <c r="A16" s="20" t="s">
        <v>46</v>
      </c>
      <c r="B16" s="20"/>
      <c r="C16" s="20"/>
      <c r="D16" s="21"/>
      <c r="E16" s="21"/>
    </row>
    <row r="17" spans="1:5" ht="22.05" customHeight="1" x14ac:dyDescent="0.3">
      <c r="A17" s="32">
        <v>210</v>
      </c>
      <c r="B17" s="14">
        <v>75</v>
      </c>
      <c r="C17" s="34">
        <v>0</v>
      </c>
      <c r="D17" s="14">
        <f t="shared" si="0"/>
        <v>0</v>
      </c>
      <c r="E17" s="28"/>
    </row>
    <row r="18" spans="1:5" ht="22.05" customHeight="1" x14ac:dyDescent="0.3">
      <c r="A18" s="32">
        <v>205</v>
      </c>
      <c r="B18" s="14">
        <v>55</v>
      </c>
      <c r="C18" s="34">
        <v>0</v>
      </c>
      <c r="D18" s="14">
        <f t="shared" si="0"/>
        <v>0</v>
      </c>
      <c r="E18" s="28"/>
    </row>
    <row r="19" spans="1:5" ht="22.05" customHeight="1" x14ac:dyDescent="0.3">
      <c r="A19" s="32">
        <v>200</v>
      </c>
      <c r="B19" s="14">
        <v>35</v>
      </c>
      <c r="C19" s="34">
        <v>0</v>
      </c>
      <c r="D19" s="14">
        <f t="shared" si="0"/>
        <v>0</v>
      </c>
      <c r="E19" s="28"/>
    </row>
    <row r="20" spans="1:5" ht="22.05" customHeight="1" x14ac:dyDescent="0.3">
      <c r="A20" s="32">
        <v>195</v>
      </c>
      <c r="B20" s="14">
        <v>25</v>
      </c>
      <c r="C20" s="34">
        <v>0</v>
      </c>
      <c r="D20" s="14">
        <f t="shared" si="0"/>
        <v>0</v>
      </c>
      <c r="E20" s="28"/>
    </row>
    <row r="21" spans="1:5" ht="22.05" customHeight="1" x14ac:dyDescent="0.3">
      <c r="A21" s="32">
        <v>190</v>
      </c>
      <c r="B21" s="14">
        <v>18</v>
      </c>
      <c r="C21" s="34">
        <v>1</v>
      </c>
      <c r="D21" s="14">
        <f t="shared" si="0"/>
        <v>18</v>
      </c>
      <c r="E21" s="28" t="s">
        <v>47</v>
      </c>
    </row>
    <row r="22" spans="1:5" ht="22.05" customHeight="1" x14ac:dyDescent="0.3">
      <c r="A22" s="32">
        <v>180</v>
      </c>
      <c r="B22" s="14">
        <v>9</v>
      </c>
      <c r="C22" s="34">
        <v>1</v>
      </c>
      <c r="D22" s="14">
        <f t="shared" si="0"/>
        <v>9</v>
      </c>
      <c r="E22" s="28"/>
    </row>
    <row r="23" spans="1:5" ht="22.05" customHeight="1" x14ac:dyDescent="0.3">
      <c r="A23" s="32">
        <v>170</v>
      </c>
      <c r="B23" s="14">
        <v>5</v>
      </c>
      <c r="C23" s="34">
        <v>1</v>
      </c>
      <c r="D23" s="14">
        <f t="shared" si="0"/>
        <v>5</v>
      </c>
      <c r="E23" s="28"/>
    </row>
    <row r="24" spans="1:5" ht="22.05" customHeight="1" x14ac:dyDescent="0.3">
      <c r="A24" s="32">
        <v>160</v>
      </c>
      <c r="B24" s="14">
        <v>3</v>
      </c>
      <c r="C24" s="34">
        <v>1</v>
      </c>
      <c r="D24" s="14">
        <f t="shared" si="0"/>
        <v>3</v>
      </c>
      <c r="E24" s="28"/>
    </row>
    <row r="25" spans="1:5" ht="22.05" customHeight="1" x14ac:dyDescent="0.3">
      <c r="A25" s="32">
        <v>150</v>
      </c>
      <c r="B25" s="14">
        <v>2</v>
      </c>
      <c r="C25" s="34">
        <v>1</v>
      </c>
      <c r="D25" s="14">
        <f t="shared" si="0"/>
        <v>2</v>
      </c>
      <c r="E25" s="28"/>
    </row>
    <row r="26" spans="1:5" ht="22.05" customHeight="1" x14ac:dyDescent="0.3">
      <c r="A26" s="32">
        <v>140</v>
      </c>
      <c r="B26" s="14">
        <v>1</v>
      </c>
      <c r="C26" s="34">
        <v>14</v>
      </c>
      <c r="D26" s="14">
        <f t="shared" si="0"/>
        <v>14</v>
      </c>
      <c r="E26" s="28" t="s">
        <v>48</v>
      </c>
    </row>
    <row r="27" spans="1:5" ht="22.05" customHeight="1" x14ac:dyDescent="0.3">
      <c r="A27" s="32">
        <v>135</v>
      </c>
      <c r="B27" s="33">
        <v>0</v>
      </c>
      <c r="C27" s="34">
        <v>0</v>
      </c>
      <c r="D27" s="14">
        <f t="shared" si="0"/>
        <v>0</v>
      </c>
      <c r="E27" s="28"/>
    </row>
    <row r="28" spans="1:5" ht="22.05" customHeight="1" x14ac:dyDescent="0.3">
      <c r="A28" s="10"/>
      <c r="B28" s="10"/>
      <c r="C28" s="10"/>
      <c r="D28" s="10"/>
      <c r="E28" s="25"/>
    </row>
    <row r="29" spans="1:5" ht="22.05" customHeight="1" x14ac:dyDescent="0.3">
      <c r="A29" s="26"/>
      <c r="B29" s="17"/>
      <c r="C29" s="10"/>
      <c r="D29" s="31" t="s">
        <v>30</v>
      </c>
      <c r="E29" s="31"/>
    </row>
    <row r="30" spans="1:5" ht="22.05" customHeight="1" x14ac:dyDescent="0.3">
      <c r="A30" s="24"/>
      <c r="B30" s="14"/>
      <c r="C30" s="10"/>
      <c r="D30" s="24" t="s">
        <v>31</v>
      </c>
      <c r="E30" s="24" t="s">
        <v>32</v>
      </c>
    </row>
    <row r="31" spans="1:5" ht="22.05" customHeight="1" x14ac:dyDescent="0.3">
      <c r="A31" s="24" t="s">
        <v>33</v>
      </c>
      <c r="B31" s="18">
        <f>SUM(D6:D27)</f>
        <v>101.5</v>
      </c>
      <c r="C31" s="10"/>
      <c r="D31" s="24" t="s">
        <v>34</v>
      </c>
      <c r="E31" s="24" t="s">
        <v>50</v>
      </c>
    </row>
    <row r="32" spans="1:5" ht="22.05" customHeight="1" x14ac:dyDescent="0.3">
      <c r="A32" s="24" t="s">
        <v>35</v>
      </c>
      <c r="B32" s="18">
        <f>MAX(0,100-B31)</f>
        <v>0</v>
      </c>
      <c r="C32" s="10"/>
      <c r="D32" s="24" t="s">
        <v>36</v>
      </c>
      <c r="E32" s="24" t="s">
        <v>51</v>
      </c>
    </row>
    <row r="33" spans="1:5" ht="22.05" customHeight="1" x14ac:dyDescent="0.3">
      <c r="A33" s="24" t="s">
        <v>38</v>
      </c>
      <c r="B33" s="19" t="str">
        <f>IF(B31&lt;80,"Underdone",IF(B31&lt;95,"Slightly Underdone",IF(B31&lt;=110,"PERFECTLY TENDER",IF(B31&lt;=120,"Slightly Over","Overdone"))))</f>
        <v>PERFECTLY TENDER</v>
      </c>
      <c r="C33" s="10"/>
      <c r="D33" s="24" t="s">
        <v>37</v>
      </c>
      <c r="E33" s="24" t="s">
        <v>52</v>
      </c>
    </row>
    <row r="34" spans="1:5" ht="22.05" customHeight="1" x14ac:dyDescent="0.3">
      <c r="A34" s="24" t="s">
        <v>39</v>
      </c>
      <c r="B34" s="16" t="s">
        <v>40</v>
      </c>
      <c r="C34" s="10"/>
      <c r="D34" s="24" t="s">
        <v>41</v>
      </c>
      <c r="E34" s="24" t="s">
        <v>42</v>
      </c>
    </row>
    <row r="35" spans="1:5" ht="36" customHeight="1" x14ac:dyDescent="0.3">
      <c r="A35" s="24" t="s">
        <v>19</v>
      </c>
      <c r="B35" s="22" t="s">
        <v>43</v>
      </c>
      <c r="C35" s="23"/>
      <c r="D35" s="27" t="s">
        <v>44</v>
      </c>
      <c r="E35" s="27" t="s">
        <v>53</v>
      </c>
    </row>
  </sheetData>
  <mergeCells count="3">
    <mergeCell ref="A1:E1"/>
    <mergeCell ref="A2:E2"/>
    <mergeCell ref="D29:E2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15"/>
  <sheetViews>
    <sheetView workbookViewId="0">
      <selection activeCell="E7" sqref="E7"/>
    </sheetView>
  </sheetViews>
  <sheetFormatPr defaultRowHeight="14.4" x14ac:dyDescent="0.3"/>
  <cols>
    <col min="1" max="1" width="22.33203125" customWidth="1"/>
    <col min="2" max="3" width="12.109375" customWidth="1"/>
    <col min="4" max="4" width="16" customWidth="1"/>
    <col min="5" max="5" width="12.88671875" customWidth="1"/>
    <col min="6" max="6" width="16.5546875" customWidth="1"/>
    <col min="7" max="7" width="15.88671875" customWidth="1"/>
  </cols>
  <sheetData>
    <row r="2" spans="1:6" x14ac:dyDescent="0.3">
      <c r="A2" t="s">
        <v>0</v>
      </c>
      <c r="B2" t="s">
        <v>1</v>
      </c>
      <c r="C2" t="s">
        <v>2</v>
      </c>
      <c r="D2" t="s">
        <v>3</v>
      </c>
      <c r="E2" t="s">
        <v>4</v>
      </c>
      <c r="F2" t="s">
        <v>5</v>
      </c>
    </row>
    <row r="3" spans="1:6" x14ac:dyDescent="0.3">
      <c r="A3" s="3">
        <v>12</v>
      </c>
      <c r="B3">
        <v>195</v>
      </c>
      <c r="C3" t="s">
        <v>6</v>
      </c>
      <c r="D3" t="s">
        <v>7</v>
      </c>
      <c r="E3">
        <v>150</v>
      </c>
      <c r="F3">
        <v>18</v>
      </c>
    </row>
    <row r="4" spans="1:6" x14ac:dyDescent="0.3">
      <c r="A4" s="3"/>
    </row>
    <row r="5" spans="1:6" x14ac:dyDescent="0.3">
      <c r="A5" s="3">
        <v>12</v>
      </c>
      <c r="B5">
        <v>203</v>
      </c>
      <c r="C5" t="s">
        <v>8</v>
      </c>
      <c r="D5" t="s">
        <v>9</v>
      </c>
      <c r="E5" t="s">
        <v>10</v>
      </c>
      <c r="F5" t="s">
        <v>11</v>
      </c>
    </row>
    <row r="6" spans="1:6" x14ac:dyDescent="0.3">
      <c r="A6" s="3"/>
    </row>
    <row r="7" spans="1:6" x14ac:dyDescent="0.3">
      <c r="A7" s="3">
        <v>12</v>
      </c>
      <c r="B7">
        <v>190</v>
      </c>
      <c r="C7" t="s">
        <v>6</v>
      </c>
      <c r="D7" t="s">
        <v>7</v>
      </c>
      <c r="E7">
        <v>160</v>
      </c>
      <c r="F7">
        <v>12</v>
      </c>
    </row>
    <row r="8" spans="1:6" x14ac:dyDescent="0.3">
      <c r="A8" s="2"/>
    </row>
    <row r="9" spans="1:6" x14ac:dyDescent="0.3">
      <c r="A9" s="1"/>
    </row>
    <row r="10" spans="1:6" s="8" customFormat="1" x14ac:dyDescent="0.3">
      <c r="A10" s="8">
        <v>10</v>
      </c>
      <c r="B10" s="8">
        <v>170</v>
      </c>
      <c r="C10" s="8" t="s">
        <v>6</v>
      </c>
      <c r="D10" s="8" t="s">
        <v>7</v>
      </c>
      <c r="E10" s="8">
        <v>170</v>
      </c>
      <c r="F10" s="8">
        <v>18</v>
      </c>
    </row>
    <row r="11" spans="1:6" s="8" customFormat="1" x14ac:dyDescent="0.3">
      <c r="A11" s="9"/>
    </row>
    <row r="15" spans="1:6" x14ac:dyDescent="0.3">
      <c r="A15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5"/>
  <sheetViews>
    <sheetView workbookViewId="0"/>
  </sheetViews>
  <sheetFormatPr defaultRowHeight="14.4" x14ac:dyDescent="0.3"/>
  <cols>
    <col min="1" max="1" width="12.44140625" customWidth="1"/>
    <col min="3" max="3" width="11.44140625" customWidth="1"/>
    <col min="4" max="4" width="15.6640625" customWidth="1"/>
    <col min="5" max="5" width="13" customWidth="1"/>
    <col min="6" max="6" width="18.109375" customWidth="1"/>
    <col min="7" max="7" width="12.5546875" customWidth="1"/>
  </cols>
  <sheetData>
    <row r="1" spans="1:2" ht="23.4" x14ac:dyDescent="0.3">
      <c r="A1" s="4" t="s">
        <v>12</v>
      </c>
    </row>
    <row r="3" spans="1:2" ht="28.8" x14ac:dyDescent="0.3">
      <c r="A3" s="5" t="s">
        <v>13</v>
      </c>
      <c r="B3" s="5" t="s">
        <v>14</v>
      </c>
    </row>
    <row r="4" spans="1:2" x14ac:dyDescent="0.3">
      <c r="A4" s="6">
        <v>140</v>
      </c>
      <c r="B4" s="7">
        <v>1</v>
      </c>
    </row>
    <row r="5" spans="1:2" x14ac:dyDescent="0.3">
      <c r="A5" s="6">
        <v>150</v>
      </c>
      <c r="B5" s="7">
        <v>2</v>
      </c>
    </row>
    <row r="6" spans="1:2" x14ac:dyDescent="0.3">
      <c r="A6" s="6">
        <v>160</v>
      </c>
      <c r="B6" s="7">
        <v>3</v>
      </c>
    </row>
    <row r="7" spans="1:2" x14ac:dyDescent="0.3">
      <c r="A7" s="6">
        <v>170</v>
      </c>
      <c r="B7" s="7">
        <v>5</v>
      </c>
    </row>
    <row r="8" spans="1:2" x14ac:dyDescent="0.3">
      <c r="A8" s="6">
        <v>180</v>
      </c>
      <c r="B8" s="7">
        <v>9</v>
      </c>
    </row>
    <row r="9" spans="1:2" x14ac:dyDescent="0.3">
      <c r="A9" s="6">
        <v>190</v>
      </c>
      <c r="B9" s="7">
        <v>18</v>
      </c>
    </row>
    <row r="10" spans="1:2" x14ac:dyDescent="0.3">
      <c r="A10" s="6">
        <v>195</v>
      </c>
      <c r="B10" s="7">
        <v>25</v>
      </c>
    </row>
    <row r="11" spans="1:2" x14ac:dyDescent="0.3">
      <c r="A11" s="6">
        <v>200</v>
      </c>
      <c r="B11" s="7">
        <v>35</v>
      </c>
    </row>
    <row r="12" spans="1:2" x14ac:dyDescent="0.3">
      <c r="A12" s="6">
        <v>205</v>
      </c>
      <c r="B12" s="7">
        <v>55</v>
      </c>
    </row>
    <row r="13" spans="1:2" x14ac:dyDescent="0.3">
      <c r="A13" s="6">
        <v>210</v>
      </c>
      <c r="B13" s="7">
        <v>75</v>
      </c>
    </row>
    <row r="17" spans="1:6" x14ac:dyDescent="0.3">
      <c r="A17" t="s">
        <v>15</v>
      </c>
      <c r="B17" t="s">
        <v>1</v>
      </c>
      <c r="C17" t="s">
        <v>2</v>
      </c>
      <c r="D17" t="s">
        <v>3</v>
      </c>
      <c r="E17" t="s">
        <v>4</v>
      </c>
      <c r="F17" t="s">
        <v>16</v>
      </c>
    </row>
    <row r="18" spans="1:6" x14ac:dyDescent="0.3">
      <c r="A18" s="3">
        <v>12</v>
      </c>
      <c r="B18">
        <v>195</v>
      </c>
      <c r="C18" t="s">
        <v>6</v>
      </c>
      <c r="D18" t="s">
        <v>7</v>
      </c>
      <c r="E18">
        <v>150</v>
      </c>
      <c r="F18">
        <v>18</v>
      </c>
    </row>
    <row r="19" spans="1:6" x14ac:dyDescent="0.3">
      <c r="A19" s="3"/>
    </row>
    <row r="20" spans="1:6" x14ac:dyDescent="0.3">
      <c r="A20" s="3">
        <v>12</v>
      </c>
      <c r="B20">
        <v>203</v>
      </c>
      <c r="C20" t="s">
        <v>8</v>
      </c>
      <c r="D20" t="s">
        <v>9</v>
      </c>
      <c r="E20" t="s">
        <v>10</v>
      </c>
      <c r="F20" t="s">
        <v>11</v>
      </c>
    </row>
    <row r="21" spans="1:6" x14ac:dyDescent="0.3">
      <c r="A21" s="3"/>
    </row>
    <row r="22" spans="1:6" x14ac:dyDescent="0.3">
      <c r="A22" s="3">
        <v>12</v>
      </c>
      <c r="B22">
        <v>190</v>
      </c>
      <c r="C22" t="s">
        <v>6</v>
      </c>
      <c r="D22" t="s">
        <v>7</v>
      </c>
      <c r="E22">
        <v>160</v>
      </c>
      <c r="F22">
        <v>12</v>
      </c>
    </row>
    <row r="23" spans="1:6" x14ac:dyDescent="0.3">
      <c r="A23" s="2"/>
    </row>
    <row r="24" spans="1:6" x14ac:dyDescent="0.3">
      <c r="A24" s="1"/>
    </row>
    <row r="25" spans="1:6" x14ac:dyDescent="0.3">
      <c r="A25" s="8">
        <v>10</v>
      </c>
      <c r="B25" s="8">
        <v>170</v>
      </c>
      <c r="C25" s="8" t="s">
        <v>6</v>
      </c>
      <c r="D25" s="8" t="s">
        <v>7</v>
      </c>
      <c r="E25" s="8">
        <v>170</v>
      </c>
      <c r="F25" s="8">
        <v>18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Brisket Calculator</vt:lpstr>
      <vt:lpstr>Confirmed Methods Time + Temp</vt:lpstr>
      <vt:lpstr>Tenderness Model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 Gow</dc:creator>
  <cp:lastModifiedBy>Steve Gow</cp:lastModifiedBy>
  <dcterms:created xsi:type="dcterms:W3CDTF">2026-04-30T21:08:19Z</dcterms:created>
  <dcterms:modified xsi:type="dcterms:W3CDTF">2026-04-30T21:16:29Z</dcterms:modified>
</cp:coreProperties>
</file>